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0"/>
  </bookViews>
  <sheets>
    <sheet name="LED" sheetId="1" r:id="rId1"/>
    <sheet name="sys" sheetId="2" state="veryHidden" r:id="rId2"/>
    <sheet name="Rysunki" sheetId="3" state="veryHidden" r:id="rId3"/>
  </sheets>
  <definedNames>
    <definedName name="Obraz1">'Rysunki'!#REF!</definedName>
  </definedNames>
  <calcPr fullCalcOnLoad="1"/>
</workbook>
</file>

<file path=xl/sharedStrings.xml><?xml version="1.0" encoding="utf-8"?>
<sst xmlns="http://schemas.openxmlformats.org/spreadsheetml/2006/main" count="33" uniqueCount="29">
  <si>
    <t>bez profila środkowego</t>
  </si>
  <si>
    <t>z jednym profilem środkowym</t>
  </si>
  <si>
    <t>z dwoma profilami środkowymi</t>
  </si>
  <si>
    <t>rodzaj szkła</t>
  </si>
  <si>
    <t>OPTI WHITE</t>
  </si>
  <si>
    <t>FLOAT BEZBARWNY</t>
  </si>
  <si>
    <t>OPTI WHITE HARTOWANY</t>
  </si>
  <si>
    <t>FLOAT BEZBARWNY HARTOWNY</t>
  </si>
  <si>
    <t>Oświetlenie LED</t>
  </si>
  <si>
    <t>Otwory pod Gniazda Elektryczne</t>
  </si>
  <si>
    <t>brak</t>
  </si>
  <si>
    <t>PL0</t>
  </si>
  <si>
    <t>BEZ LED</t>
  </si>
  <si>
    <t>Z LED</t>
  </si>
  <si>
    <t>PL1</t>
  </si>
  <si>
    <t>PL2</t>
  </si>
  <si>
    <t>POWIERZCHNIA</t>
  </si>
  <si>
    <t>ZA OTWORY</t>
  </si>
  <si>
    <t>PANEL BEZ DODATKÓW</t>
  </si>
  <si>
    <t>CENA ZA OTWÓR</t>
  </si>
  <si>
    <t>WARTOSC PANELU</t>
  </si>
  <si>
    <t>wys:</t>
  </si>
  <si>
    <t>cena brutto:</t>
  </si>
  <si>
    <t>dł:</t>
  </si>
  <si>
    <t>v.1.1</t>
  </si>
  <si>
    <t>KALKULATOR PANEL LED Z GRAFIKĄ ZOBAL</t>
  </si>
  <si>
    <t>PL1 - panel LED z 1 profilem środkowym</t>
  </si>
  <si>
    <t>PL2 - panel LED z 2 profilami środkowymi</t>
  </si>
  <si>
    <t>PL0 - panel LED bez profilu środkowego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</si>
</sst>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b/>
      <u val="single"/>
      <sz val="16"/>
      <color indexed="8"/>
      <name val="Calibri"/>
      <family val="2"/>
    </font>
    <font>
      <sz val="8"/>
      <name val="Tahoma"/>
      <family val="2"/>
    </font>
    <font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 tint="0.24998000264167786"/>
      <name val="Calibri"/>
      <family val="2"/>
    </font>
    <font>
      <b/>
      <u val="single"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19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34" borderId="0" xfId="0" applyFont="1" applyFill="1" applyAlignment="1">
      <alignment/>
    </xf>
    <xf numFmtId="0" fontId="49" fillId="0" borderId="0" xfId="0" applyFont="1" applyAlignment="1">
      <alignment/>
    </xf>
    <xf numFmtId="0" fontId="0" fillId="34" borderId="0" xfId="0" applyFill="1" applyAlignment="1">
      <alignment/>
    </xf>
    <xf numFmtId="0" fontId="47" fillId="35" borderId="0" xfId="0" applyFont="1" applyFill="1" applyAlignment="1">
      <alignment/>
    </xf>
    <xf numFmtId="0" fontId="0" fillId="36" borderId="0" xfId="0" applyFill="1" applyAlignment="1">
      <alignment/>
    </xf>
    <xf numFmtId="2" fontId="0" fillId="34" borderId="0" xfId="0" applyNumberFormat="1" applyFill="1" applyAlignment="1">
      <alignment/>
    </xf>
    <xf numFmtId="2" fontId="0" fillId="12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50" fillId="37" borderId="0" xfId="0" applyFont="1" applyFill="1" applyAlignment="1">
      <alignment vertical="top"/>
    </xf>
    <xf numFmtId="0" fontId="0" fillId="37" borderId="0" xfId="0" applyFill="1" applyBorder="1" applyAlignment="1">
      <alignment vertical="center"/>
    </xf>
    <xf numFmtId="0" fontId="0" fillId="37" borderId="14" xfId="0" applyFill="1" applyBorder="1" applyAlignment="1">
      <alignment/>
    </xf>
    <xf numFmtId="0" fontId="51" fillId="37" borderId="0" xfId="0" applyFont="1" applyFill="1" applyAlignment="1">
      <alignment horizontal="right"/>
    </xf>
    <xf numFmtId="0" fontId="0" fillId="37" borderId="15" xfId="0" applyFill="1" applyBorder="1" applyAlignment="1">
      <alignment vertical="center"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0" fontId="52" fillId="38" borderId="12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51" fillId="37" borderId="0" xfId="0" applyFont="1" applyFill="1" applyBorder="1" applyAlignment="1">
      <alignment/>
    </xf>
    <xf numFmtId="0" fontId="0" fillId="37" borderId="14" xfId="0" applyFill="1" applyBorder="1" applyAlignment="1">
      <alignment vertical="center"/>
    </xf>
    <xf numFmtId="0" fontId="50" fillId="37" borderId="14" xfId="0" applyFont="1" applyFill="1" applyBorder="1" applyAlignment="1">
      <alignment vertical="top"/>
    </xf>
    <xf numFmtId="0" fontId="50" fillId="37" borderId="0" xfId="0" applyFont="1" applyFill="1" applyBorder="1" applyAlignment="1">
      <alignment vertical="top"/>
    </xf>
    <xf numFmtId="0" fontId="52" fillId="37" borderId="0" xfId="0" applyFont="1" applyFill="1" applyAlignment="1">
      <alignment vertical="center"/>
    </xf>
    <xf numFmtId="0" fontId="0" fillId="37" borderId="0" xfId="0" applyFill="1" applyAlignment="1">
      <alignment vertical="center" wrapText="1"/>
    </xf>
    <xf numFmtId="0" fontId="0" fillId="37" borderId="0" xfId="0" applyFill="1" applyAlignment="1">
      <alignment vertical="center"/>
    </xf>
    <xf numFmtId="0" fontId="53" fillId="37" borderId="0" xfId="0" applyFont="1" applyFill="1" applyAlignment="1">
      <alignment horizontal="center" vertical="center"/>
    </xf>
    <xf numFmtId="2" fontId="54" fillId="37" borderId="15" xfId="0" applyNumberFormat="1" applyFont="1" applyFill="1" applyBorder="1" applyAlignment="1">
      <alignment horizontal="center" vertical="center"/>
    </xf>
    <xf numFmtId="2" fontId="54" fillId="37" borderId="0" xfId="0" applyNumberFormat="1" applyFont="1" applyFill="1" applyBorder="1" applyAlignment="1">
      <alignment horizontal="center" vertical="center"/>
    </xf>
    <xf numFmtId="0" fontId="52" fillId="37" borderId="15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7" borderId="0" xfId="0" applyFill="1" applyBorder="1" applyAlignment="1">
      <alignment horizontal="center"/>
    </xf>
    <xf numFmtId="0" fontId="50" fillId="37" borderId="0" xfId="0" applyFont="1" applyFill="1" applyAlignment="1">
      <alignment horizontal="center" vertical="top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/>
    </xf>
    <xf numFmtId="0" fontId="48" fillId="35" borderId="0" xfId="0" applyFont="1" applyFill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17</xdr:row>
      <xdr:rowOff>38100</xdr:rowOff>
    </xdr:from>
    <xdr:ext cx="1362075" cy="266700"/>
    <xdr:sp>
      <xdr:nvSpPr>
        <xdr:cNvPr id="1" name="pole tekstowe 4"/>
        <xdr:cNvSpPr txBox="1">
          <a:spLocks noChangeArrowheads="1"/>
        </xdr:cNvSpPr>
      </xdr:nvSpPr>
      <xdr:spPr>
        <a:xfrm>
          <a:off x="2886075" y="3352800"/>
          <a:ext cx="1362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Wymiary [mm]:</a:t>
          </a:r>
        </a:p>
      </xdr:txBody>
    </xdr:sp>
    <xdr:clientData/>
  </xdr:oneCellAnchor>
  <xdr:oneCellAnchor>
    <xdr:from>
      <xdr:col>7</xdr:col>
      <xdr:colOff>28575</xdr:colOff>
      <xdr:row>19</xdr:row>
      <xdr:rowOff>19050</xdr:rowOff>
    </xdr:from>
    <xdr:ext cx="2257425" cy="266700"/>
    <xdr:sp>
      <xdr:nvSpPr>
        <xdr:cNvPr id="2" name="pole tekstowe 5"/>
        <xdr:cNvSpPr txBox="1">
          <a:spLocks noChangeArrowheads="1"/>
        </xdr:cNvSpPr>
      </xdr:nvSpPr>
      <xdr:spPr>
        <a:xfrm>
          <a:off x="2905125" y="3705225"/>
          <a:ext cx="2257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Rodziaj szkla 4mm z grafiką:</a:t>
          </a:r>
        </a:p>
      </xdr:txBody>
    </xdr:sp>
    <xdr:clientData/>
  </xdr:oneCellAnchor>
  <xdr:oneCellAnchor>
    <xdr:from>
      <xdr:col>7</xdr:col>
      <xdr:colOff>38100</xdr:colOff>
      <xdr:row>21</xdr:row>
      <xdr:rowOff>19050</xdr:rowOff>
    </xdr:from>
    <xdr:ext cx="3000375" cy="266700"/>
    <xdr:sp>
      <xdr:nvSpPr>
        <xdr:cNvPr id="3" name="pole tekstowe 6"/>
        <xdr:cNvSpPr txBox="1">
          <a:spLocks noChangeArrowheads="1"/>
        </xdr:cNvSpPr>
      </xdr:nvSpPr>
      <xdr:spPr>
        <a:xfrm>
          <a:off x="2914650" y="4086225"/>
          <a:ext cx="3000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Otwory w  pod gniazda elektryczne FI 60:</a:t>
          </a:r>
        </a:p>
      </xdr:txBody>
    </xdr:sp>
    <xdr:clientData/>
  </xdr:oneCellAnchor>
  <xdr:oneCellAnchor>
    <xdr:from>
      <xdr:col>7</xdr:col>
      <xdr:colOff>323850</xdr:colOff>
      <xdr:row>23</xdr:row>
      <xdr:rowOff>28575</xdr:rowOff>
    </xdr:from>
    <xdr:ext cx="1219200" cy="266700"/>
    <xdr:sp>
      <xdr:nvSpPr>
        <xdr:cNvPr id="4" name="pole tekstowe 7"/>
        <xdr:cNvSpPr txBox="1">
          <a:spLocks noChangeArrowheads="1"/>
        </xdr:cNvSpPr>
      </xdr:nvSpPr>
      <xdr:spPr>
        <a:xfrm>
          <a:off x="3200400" y="4467225"/>
          <a:ext cx="1219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Oświetlenie LED</a:t>
          </a:r>
        </a:p>
      </xdr:txBody>
    </xdr:sp>
    <xdr:clientData/>
  </xdr:oneCellAnchor>
  <xdr:oneCellAnchor>
    <xdr:from>
      <xdr:col>1</xdr:col>
      <xdr:colOff>152400</xdr:colOff>
      <xdr:row>36</xdr:row>
      <xdr:rowOff>142875</xdr:rowOff>
    </xdr:from>
    <xdr:ext cx="180975" cy="266700"/>
    <xdr:sp fLocksText="0">
      <xdr:nvSpPr>
        <xdr:cNvPr id="5" name="pole tekstowe 33"/>
        <xdr:cNvSpPr txBox="1">
          <a:spLocks noChangeArrowheads="1"/>
        </xdr:cNvSpPr>
      </xdr:nvSpPr>
      <xdr:spPr>
        <a:xfrm>
          <a:off x="762000" y="702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33</xdr:row>
      <xdr:rowOff>152400</xdr:rowOff>
    </xdr:from>
    <xdr:ext cx="180975" cy="266700"/>
    <xdr:sp fLocksText="0">
      <xdr:nvSpPr>
        <xdr:cNvPr id="6" name="pole tekstowe 38"/>
        <xdr:cNvSpPr txBox="1">
          <a:spLocks noChangeArrowheads="1"/>
        </xdr:cNvSpPr>
      </xdr:nvSpPr>
      <xdr:spPr>
        <a:xfrm>
          <a:off x="1704975" y="646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4</xdr:row>
      <xdr:rowOff>0</xdr:rowOff>
    </xdr:from>
    <xdr:to>
      <xdr:col>8</xdr:col>
      <xdr:colOff>866775</xdr:colOff>
      <xdr:row>13</xdr:row>
      <xdr:rowOff>85725</xdr:rowOff>
    </xdr:to>
    <xdr:pic>
      <xdr:nvPicPr>
        <xdr:cNvPr id="7" name="Obraz1" descr="PL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62000"/>
          <a:ext cx="32480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13</xdr:col>
      <xdr:colOff>714375</xdr:colOff>
      <xdr:row>13</xdr:row>
      <xdr:rowOff>85725</xdr:rowOff>
    </xdr:to>
    <xdr:pic>
      <xdr:nvPicPr>
        <xdr:cNvPr id="8" name="Obraz2" descr="PL1_WYPELNIEN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762000"/>
          <a:ext cx="3238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19</xdr:col>
      <xdr:colOff>514350</xdr:colOff>
      <xdr:row>13</xdr:row>
      <xdr:rowOff>85725</xdr:rowOff>
    </xdr:to>
    <xdr:pic>
      <xdr:nvPicPr>
        <xdr:cNvPr id="9" name="Obraz3" descr="PL2_WYPELNIENI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762000"/>
          <a:ext cx="3228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7</xdr:col>
      <xdr:colOff>180975</xdr:colOff>
      <xdr:row>10</xdr:row>
      <xdr:rowOff>85725</xdr:rowOff>
    </xdr:to>
    <xdr:pic>
      <xdr:nvPicPr>
        <xdr:cNvPr id="1" name="Obraz21" descr="PL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3228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180975</xdr:colOff>
      <xdr:row>10</xdr:row>
      <xdr:rowOff>85725</xdr:rowOff>
    </xdr:to>
    <xdr:pic>
      <xdr:nvPicPr>
        <xdr:cNvPr id="2" name="Obraz22" descr="PL1_WYPELNIEN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90500"/>
          <a:ext cx="3228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9525</xdr:rowOff>
    </xdr:from>
    <xdr:to>
      <xdr:col>7</xdr:col>
      <xdr:colOff>190500</xdr:colOff>
      <xdr:row>10</xdr:row>
      <xdr:rowOff>95250</xdr:rowOff>
    </xdr:to>
    <xdr:pic>
      <xdr:nvPicPr>
        <xdr:cNvPr id="3" name="Obraz11" descr="PL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00025"/>
          <a:ext cx="3238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190500</xdr:colOff>
      <xdr:row>10</xdr:row>
      <xdr:rowOff>85725</xdr:rowOff>
    </xdr:to>
    <xdr:pic>
      <xdr:nvPicPr>
        <xdr:cNvPr id="4" name="Obraz12" descr="PL0_WYPELNIENI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90500"/>
          <a:ext cx="3238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180975</xdr:colOff>
      <xdr:row>10</xdr:row>
      <xdr:rowOff>85725</xdr:rowOff>
    </xdr:to>
    <xdr:pic>
      <xdr:nvPicPr>
        <xdr:cNvPr id="5" name="Obraz31" descr="PL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190500"/>
          <a:ext cx="3228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180975</xdr:colOff>
      <xdr:row>10</xdr:row>
      <xdr:rowOff>85725</xdr:rowOff>
    </xdr:to>
    <xdr:pic>
      <xdr:nvPicPr>
        <xdr:cNvPr id="6" name="Obraz32" descr="PL2_WYPELNIENI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190500"/>
          <a:ext cx="3228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C1:T29"/>
  <sheetViews>
    <sheetView tabSelected="1" zoomScale="115" zoomScaleNormal="115" zoomScalePageLayoutView="0" workbookViewId="0" topLeftCell="A1">
      <selection activeCell="I26" sqref="I26:J27"/>
    </sheetView>
  </sheetViews>
  <sheetFormatPr defaultColWidth="9.140625" defaultRowHeight="15"/>
  <cols>
    <col min="1" max="3" width="9.140625" style="18" customWidth="1"/>
    <col min="4" max="4" width="4.421875" style="18" customWidth="1"/>
    <col min="5" max="5" width="3.28125" style="18" customWidth="1"/>
    <col min="6" max="6" width="3.8515625" style="18" customWidth="1"/>
    <col min="7" max="7" width="4.140625" style="18" customWidth="1"/>
    <col min="8" max="8" width="10.8515625" style="18" customWidth="1"/>
    <col min="9" max="9" width="14.140625" style="18" customWidth="1"/>
    <col min="10" max="10" width="6.8515625" style="18" customWidth="1"/>
    <col min="11" max="11" width="12.28125" style="18" customWidth="1"/>
    <col min="12" max="12" width="9.57421875" style="18" customWidth="1"/>
    <col min="13" max="13" width="9.140625" style="18" customWidth="1"/>
    <col min="14" max="14" width="12.28125" style="18" customWidth="1"/>
    <col min="15" max="15" width="9.140625" style="18" customWidth="1"/>
    <col min="16" max="16" width="4.140625" style="18" customWidth="1"/>
    <col min="17" max="16384" width="9.140625" style="18" customWidth="1"/>
  </cols>
  <sheetData>
    <row r="1" ht="15">
      <c r="C1" s="18" t="s">
        <v>24</v>
      </c>
    </row>
    <row r="2" spans="3:13" ht="15" customHeight="1">
      <c r="C2" s="37" t="s">
        <v>25</v>
      </c>
      <c r="D2" s="37"/>
      <c r="E2" s="37"/>
      <c r="F2" s="37"/>
      <c r="G2" s="37"/>
      <c r="H2" s="37"/>
      <c r="I2" s="37"/>
      <c r="J2" s="37"/>
      <c r="K2" s="37"/>
      <c r="L2" s="34"/>
      <c r="M2" s="34"/>
    </row>
    <row r="3" spans="3:11" ht="15" customHeight="1">
      <c r="C3" s="37"/>
      <c r="D3" s="37"/>
      <c r="E3" s="37"/>
      <c r="F3" s="37"/>
      <c r="G3" s="37"/>
      <c r="H3" s="37"/>
      <c r="I3" s="37"/>
      <c r="J3" s="37"/>
      <c r="K3" s="37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3:20" ht="24.75" customHeight="1">
      <c r="C15" s="35"/>
      <c r="D15" s="44" t="s">
        <v>28</v>
      </c>
      <c r="E15" s="44"/>
      <c r="F15" s="44"/>
      <c r="G15" s="44"/>
      <c r="H15" s="44"/>
      <c r="I15" s="44"/>
      <c r="J15" s="36"/>
      <c r="K15" s="45" t="s">
        <v>26</v>
      </c>
      <c r="L15" s="45"/>
      <c r="M15" s="45"/>
      <c r="N15" s="45"/>
      <c r="O15" s="36"/>
      <c r="P15" s="45" t="s">
        <v>27</v>
      </c>
      <c r="Q15" s="45"/>
      <c r="R15" s="45"/>
      <c r="S15" s="45"/>
      <c r="T15" s="45"/>
    </row>
    <row r="17" spans="7:17" ht="11.25" customHeight="1"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7:17" ht="24.75" customHeight="1">
      <c r="G18" s="42"/>
      <c r="H18" s="42"/>
      <c r="I18" s="30"/>
      <c r="J18" s="24" t="s">
        <v>23</v>
      </c>
      <c r="K18" s="28">
        <v>0</v>
      </c>
      <c r="M18" s="20" t="s">
        <v>21</v>
      </c>
      <c r="N18" s="28">
        <v>0</v>
      </c>
      <c r="P18" s="29"/>
      <c r="Q18" s="29"/>
    </row>
    <row r="19" spans="7:17" ht="4.5" customHeight="1" thickBot="1">
      <c r="G19" s="29"/>
      <c r="H19" s="23"/>
      <c r="I19" s="23"/>
      <c r="J19" s="23"/>
      <c r="K19" s="23"/>
      <c r="L19" s="23"/>
      <c r="M19" s="23"/>
      <c r="N19" s="23"/>
      <c r="O19" s="23"/>
      <c r="P19" s="29"/>
      <c r="Q19" s="29"/>
    </row>
    <row r="20" spans="7:17" s="19" customFormat="1" ht="24.75" customHeight="1">
      <c r="G20" s="43"/>
      <c r="H20" s="43"/>
      <c r="I20" s="25"/>
      <c r="J20" s="25"/>
      <c r="K20" s="25"/>
      <c r="L20" s="27"/>
      <c r="M20" s="27"/>
      <c r="N20" s="27"/>
      <c r="P20" s="27"/>
      <c r="Q20" s="27"/>
    </row>
    <row r="21" spans="7:17" ht="5.25" customHeight="1" thickBot="1">
      <c r="G21" s="22"/>
      <c r="H21" s="31"/>
      <c r="I21" s="31"/>
      <c r="J21" s="31"/>
      <c r="K21" s="31"/>
      <c r="L21" s="23"/>
      <c r="M21" s="23"/>
      <c r="N21" s="23"/>
      <c r="O21" s="23"/>
      <c r="P21" s="29"/>
      <c r="Q21" s="29"/>
    </row>
    <row r="22" spans="7:17" ht="24.75" customHeight="1">
      <c r="G22" s="46"/>
      <c r="H22" s="46"/>
      <c r="I22" s="26"/>
      <c r="J22" s="26"/>
      <c r="K22" s="26"/>
      <c r="P22" s="29"/>
      <c r="Q22" s="29"/>
    </row>
    <row r="23" spans="7:17" ht="4.5" customHeight="1" thickBot="1">
      <c r="G23" s="29"/>
      <c r="H23" s="23"/>
      <c r="I23" s="23"/>
      <c r="J23" s="23"/>
      <c r="K23" s="23"/>
      <c r="L23" s="23"/>
      <c r="M23" s="23"/>
      <c r="N23" s="23"/>
      <c r="O23" s="23"/>
      <c r="P23" s="29"/>
      <c r="Q23" s="29"/>
    </row>
    <row r="24" spans="7:17" ht="25.5" customHeight="1">
      <c r="G24" s="46"/>
      <c r="H24" s="46"/>
      <c r="I24" s="26"/>
      <c r="J24" s="26"/>
      <c r="K24" s="26"/>
      <c r="L24" s="26"/>
      <c r="M24" s="26"/>
      <c r="N24" s="26"/>
      <c r="O24" s="26"/>
      <c r="P24" s="27"/>
      <c r="Q24" s="29"/>
    </row>
    <row r="25" spans="7:18" ht="3.75" customHeight="1" thickBot="1">
      <c r="G25" s="33"/>
      <c r="H25" s="32"/>
      <c r="I25" s="32"/>
      <c r="J25" s="32"/>
      <c r="K25" s="32"/>
      <c r="L25" s="32"/>
      <c r="M25" s="32"/>
      <c r="N25" s="32"/>
      <c r="O25" s="32"/>
      <c r="P25" s="33"/>
      <c r="Q25" s="33"/>
      <c r="R25" s="21"/>
    </row>
    <row r="26" spans="7:18" ht="24.75" customHeight="1">
      <c r="G26" s="47"/>
      <c r="H26" s="47"/>
      <c r="I26" s="40" t="s">
        <v>22</v>
      </c>
      <c r="J26" s="40"/>
      <c r="K26" s="38">
        <f>sys!N8</f>
        <v>0</v>
      </c>
      <c r="L26" s="40"/>
      <c r="M26" s="40"/>
      <c r="N26" s="38"/>
      <c r="O26" s="21"/>
      <c r="P26" s="33"/>
      <c r="Q26" s="33"/>
      <c r="R26" s="21"/>
    </row>
    <row r="27" spans="9:17" ht="15" customHeight="1">
      <c r="I27" s="41"/>
      <c r="J27" s="41"/>
      <c r="K27" s="39"/>
      <c r="L27" s="41"/>
      <c r="M27" s="41"/>
      <c r="N27" s="39"/>
      <c r="P27" s="29"/>
      <c r="Q27" s="29"/>
    </row>
    <row r="28" spans="7:17" ht="3.75" customHeight="1" thickBot="1">
      <c r="G28" s="29"/>
      <c r="H28" s="23"/>
      <c r="I28" s="23"/>
      <c r="J28" s="23"/>
      <c r="K28" s="23"/>
      <c r="L28" s="23"/>
      <c r="M28" s="23"/>
      <c r="N28" s="23"/>
      <c r="O28" s="23"/>
      <c r="P28" s="29"/>
      <c r="Q28" s="29"/>
    </row>
    <row r="29" spans="16:17" ht="15">
      <c r="P29" s="29"/>
      <c r="Q29" s="29"/>
    </row>
    <row r="31" ht="15"/>
    <row r="35" ht="15"/>
    <row r="38" ht="15"/>
  </sheetData>
  <sheetProtection/>
  <mergeCells count="13">
    <mergeCell ref="G24:H24"/>
    <mergeCell ref="G26:H26"/>
    <mergeCell ref="P15:T15"/>
    <mergeCell ref="C2:K3"/>
    <mergeCell ref="K26:K27"/>
    <mergeCell ref="L26:M27"/>
    <mergeCell ref="I26:J27"/>
    <mergeCell ref="N26:N27"/>
    <mergeCell ref="G18:H18"/>
    <mergeCell ref="G20:H20"/>
    <mergeCell ref="D15:I15"/>
    <mergeCell ref="K15:N15"/>
    <mergeCell ref="G22:H2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3:O32"/>
  <sheetViews>
    <sheetView zoomScalePageLayoutView="0" workbookViewId="0" topLeftCell="A1">
      <selection activeCell="K23" sqref="K23"/>
    </sheetView>
  </sheetViews>
  <sheetFormatPr defaultColWidth="9.140625" defaultRowHeight="15"/>
  <cols>
    <col min="2" max="2" width="28.28125" style="0" customWidth="1"/>
    <col min="8" max="9" width="10.28125" style="0" customWidth="1"/>
    <col min="13" max="13" width="23.28125" style="0" customWidth="1"/>
    <col min="14" max="14" width="9.8515625" style="0" bestFit="1" customWidth="1"/>
  </cols>
  <sheetData>
    <row r="3" spans="14:15" ht="15">
      <c r="N3" s="12"/>
      <c r="O3" s="12"/>
    </row>
    <row r="4" spans="1:14" ht="15.75">
      <c r="A4" s="49" t="s">
        <v>0</v>
      </c>
      <c r="B4" s="49"/>
      <c r="C4" s="3" t="b">
        <v>1</v>
      </c>
      <c r="D4" s="15">
        <f>IF(C4=TRUE,1,IF(C5=TRUE,2,IF(C6=TRUE,3)))</f>
        <v>1</v>
      </c>
      <c r="H4" s="8" t="s">
        <v>11</v>
      </c>
      <c r="I4" s="10"/>
      <c r="J4" s="9"/>
      <c r="K4" s="9"/>
      <c r="M4" t="s">
        <v>16</v>
      </c>
      <c r="N4" s="11">
        <f>(LED!K18*LED!N18)/1000000</f>
        <v>0</v>
      </c>
    </row>
    <row r="5" spans="1:11" ht="15.75">
      <c r="A5" s="49" t="s">
        <v>1</v>
      </c>
      <c r="B5" s="49"/>
      <c r="C5" s="3" t="b">
        <v>0</v>
      </c>
      <c r="H5" s="51" t="s">
        <v>12</v>
      </c>
      <c r="I5" s="52"/>
      <c r="J5" s="52" t="s">
        <v>13</v>
      </c>
      <c r="K5" s="52"/>
    </row>
    <row r="6" spans="1:14" ht="15.75">
      <c r="A6" s="49" t="s">
        <v>2</v>
      </c>
      <c r="B6" s="49"/>
      <c r="C6" s="3" t="b">
        <v>0</v>
      </c>
      <c r="H6" s="7">
        <v>800</v>
      </c>
      <c r="I6" s="7">
        <v>215</v>
      </c>
      <c r="J6" s="7">
        <v>1000</v>
      </c>
      <c r="K6" s="7">
        <v>250</v>
      </c>
      <c r="M6" t="s">
        <v>18</v>
      </c>
      <c r="N6" s="16">
        <f>IF(D22=1,INDEX((H6:H9,H13:H16,H20:H23),C9,1,D4)*N4+INDEX((I6:I9,I13:I16,I20:I23),C9,1,D4),IF(D22=2,INDEX((J6:J9,J13:J16,J20:J23),C9,1,D4)*N4+INDEX((K6:K9,K13:K16,K20:K23),C9,1,D4),0))</f>
        <v>215</v>
      </c>
    </row>
    <row r="7" spans="8:14" ht="15">
      <c r="H7" s="7">
        <v>740</v>
      </c>
      <c r="I7" s="7">
        <v>215</v>
      </c>
      <c r="J7" s="7">
        <v>950</v>
      </c>
      <c r="K7" s="7">
        <v>250</v>
      </c>
      <c r="M7" t="s">
        <v>17</v>
      </c>
      <c r="N7" s="13">
        <f>(C24-1)*F24</f>
        <v>0</v>
      </c>
    </row>
    <row r="8" spans="8:14" ht="15">
      <c r="H8" s="7">
        <v>900</v>
      </c>
      <c r="I8" s="7">
        <v>215</v>
      </c>
      <c r="J8" s="7">
        <v>1100</v>
      </c>
      <c r="K8" s="7">
        <v>250</v>
      </c>
      <c r="M8" t="s">
        <v>20</v>
      </c>
      <c r="N8" s="17">
        <f>IF(N4=0,0,SUM(N6:N7))</f>
        <v>0</v>
      </c>
    </row>
    <row r="9" spans="1:11" ht="15.75">
      <c r="A9" s="1"/>
      <c r="B9" s="14" t="s">
        <v>3</v>
      </c>
      <c r="C9" s="15">
        <v>2</v>
      </c>
      <c r="H9" s="7">
        <v>810</v>
      </c>
      <c r="I9" s="7">
        <v>215</v>
      </c>
      <c r="J9" s="7">
        <v>1020</v>
      </c>
      <c r="K9" s="7">
        <v>250</v>
      </c>
    </row>
    <row r="10" ht="15">
      <c r="B10" s="2" t="s">
        <v>4</v>
      </c>
    </row>
    <row r="11" spans="2:11" ht="15">
      <c r="B11" s="2" t="s">
        <v>5</v>
      </c>
      <c r="H11" s="6" t="s">
        <v>14</v>
      </c>
      <c r="I11" s="5"/>
      <c r="J11" s="5"/>
      <c r="K11" s="5"/>
    </row>
    <row r="12" spans="2:11" ht="15">
      <c r="B12" s="2" t="s">
        <v>6</v>
      </c>
      <c r="H12" s="51" t="s">
        <v>12</v>
      </c>
      <c r="I12" s="51"/>
      <c r="J12" s="51" t="s">
        <v>13</v>
      </c>
      <c r="K12" s="51"/>
    </row>
    <row r="13" spans="2:11" ht="15">
      <c r="B13" s="2" t="s">
        <v>7</v>
      </c>
      <c r="H13" s="7">
        <v>810</v>
      </c>
      <c r="I13" s="7">
        <v>255</v>
      </c>
      <c r="J13" s="7">
        <v>1325</v>
      </c>
      <c r="K13" s="7">
        <v>290</v>
      </c>
    </row>
    <row r="14" spans="8:11" ht="15">
      <c r="H14" s="7">
        <v>750</v>
      </c>
      <c r="I14" s="7">
        <v>255</v>
      </c>
      <c r="J14" s="7">
        <v>1270</v>
      </c>
      <c r="K14" s="7">
        <v>290</v>
      </c>
    </row>
    <row r="15" spans="8:11" ht="15">
      <c r="H15" s="7">
        <v>1000</v>
      </c>
      <c r="I15" s="7">
        <v>255</v>
      </c>
      <c r="J15" s="7">
        <v>1430</v>
      </c>
      <c r="K15" s="7">
        <v>290</v>
      </c>
    </row>
    <row r="16" spans="8:11" ht="15">
      <c r="H16" s="7">
        <v>930</v>
      </c>
      <c r="I16" s="7">
        <v>255</v>
      </c>
      <c r="J16" s="7">
        <v>1340</v>
      </c>
      <c r="K16" s="7">
        <v>290</v>
      </c>
    </row>
    <row r="18" spans="8:11" ht="15">
      <c r="H18" s="6" t="s">
        <v>15</v>
      </c>
      <c r="I18" s="5"/>
      <c r="J18" s="5"/>
      <c r="K18" s="5"/>
    </row>
    <row r="19" spans="8:11" ht="15">
      <c r="H19" s="51" t="s">
        <v>12</v>
      </c>
      <c r="I19" s="51"/>
      <c r="J19" s="51" t="s">
        <v>13</v>
      </c>
      <c r="K19" s="51"/>
    </row>
    <row r="20" spans="8:11" ht="15">
      <c r="H20" s="7">
        <v>825</v>
      </c>
      <c r="I20" s="7">
        <v>290</v>
      </c>
      <c r="J20" s="7">
        <v>1575</v>
      </c>
      <c r="K20" s="7">
        <v>320</v>
      </c>
    </row>
    <row r="21" spans="8:11" ht="15">
      <c r="H21" s="7">
        <v>770</v>
      </c>
      <c r="I21" s="7">
        <v>290</v>
      </c>
      <c r="J21" s="7">
        <v>1520</v>
      </c>
      <c r="K21" s="7">
        <v>320</v>
      </c>
    </row>
    <row r="22" spans="1:11" ht="15">
      <c r="A22" s="50" t="s">
        <v>8</v>
      </c>
      <c r="B22" s="50"/>
      <c r="C22" s="3" t="b">
        <v>0</v>
      </c>
      <c r="D22" s="15">
        <f>IF(C22=TRUE,2,1)</f>
        <v>1</v>
      </c>
      <c r="H22" s="7">
        <v>930</v>
      </c>
      <c r="I22" s="7">
        <v>290</v>
      </c>
      <c r="J22" s="7">
        <v>1680</v>
      </c>
      <c r="K22" s="7">
        <v>320</v>
      </c>
    </row>
    <row r="23" spans="8:11" ht="15">
      <c r="H23" s="7">
        <v>840</v>
      </c>
      <c r="I23" s="7">
        <v>290</v>
      </c>
      <c r="J23" s="7">
        <v>1590</v>
      </c>
      <c r="K23" s="7">
        <v>320</v>
      </c>
    </row>
    <row r="24" spans="1:6" ht="15.75">
      <c r="A24" s="49" t="s">
        <v>9</v>
      </c>
      <c r="B24" s="49"/>
      <c r="C24" s="15">
        <v>1</v>
      </c>
      <c r="D24" s="48" t="s">
        <v>19</v>
      </c>
      <c r="E24" s="48"/>
      <c r="F24" s="13">
        <v>60</v>
      </c>
    </row>
    <row r="25" ht="15">
      <c r="B25" s="4" t="s">
        <v>10</v>
      </c>
    </row>
    <row r="26" ht="15">
      <c r="B26" s="4">
        <v>1</v>
      </c>
    </row>
    <row r="27" ht="15">
      <c r="B27" s="4">
        <v>2</v>
      </c>
    </row>
    <row r="28" ht="15">
      <c r="B28" s="4">
        <v>3</v>
      </c>
    </row>
    <row r="29" ht="15">
      <c r="B29" s="4">
        <v>4</v>
      </c>
    </row>
    <row r="30" ht="15">
      <c r="B30" s="4">
        <v>5</v>
      </c>
    </row>
    <row r="31" ht="15">
      <c r="B31" s="4">
        <v>6</v>
      </c>
    </row>
    <row r="32" ht="15">
      <c r="B32" s="4">
        <v>7</v>
      </c>
    </row>
  </sheetData>
  <sheetProtection/>
  <mergeCells count="12">
    <mergeCell ref="H5:I5"/>
    <mergeCell ref="J5:K5"/>
    <mergeCell ref="H12:I12"/>
    <mergeCell ref="J12:K12"/>
    <mergeCell ref="H19:I19"/>
    <mergeCell ref="J19:K19"/>
    <mergeCell ref="D24:E24"/>
    <mergeCell ref="A4:B4"/>
    <mergeCell ref="A5:B5"/>
    <mergeCell ref="A6:B6"/>
    <mergeCell ref="A22:B22"/>
    <mergeCell ref="A24:B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="190" zoomScaleNormal="190" zoomScalePageLayoutView="0" workbookViewId="0" topLeftCell="A1">
      <selection activeCell="A25" sqref="A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2014-08-04T07:41:16Z</dcterms:modified>
  <cp:category/>
  <cp:version/>
  <cp:contentType/>
  <cp:contentStatus/>
</cp:coreProperties>
</file>